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erafe-interim-2025\excel\"/>
    </mc:Choice>
  </mc:AlternateContent>
  <xr:revisionPtr revIDLastSave="0" documentId="13_ncr:1_{2794EDEC-41BB-448D-8962-DF4738F8CE37}" xr6:coauthVersionLast="47" xr6:coauthVersionMax="47" xr10:uidLastSave="{00000000-0000-0000-0000-000000000000}"/>
  <bookViews>
    <workbookView xWindow="28680" yWindow="-120" windowWidth="29040" windowHeight="15840" xr2:uid="{DC1797D0-A856-4108-982C-9FFCB7EDBDDA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42" i="1"/>
  <c r="C39" i="1"/>
  <c r="E39" i="1"/>
  <c r="E36" i="1"/>
  <c r="E26" i="1"/>
  <c r="E31" i="1"/>
  <c r="E40" i="1" s="1"/>
  <c r="E43" i="1" s="1"/>
  <c r="C26" i="1"/>
  <c r="C31" i="1" s="1"/>
  <c r="C40" i="1" s="1"/>
  <c r="C43" i="1" l="1"/>
</calcChain>
</file>

<file path=xl/sharedStrings.xml><?xml version="1.0" encoding="utf-8"?>
<sst xmlns="http://schemas.openxmlformats.org/spreadsheetml/2006/main" count="75" uniqueCount="44">
  <si>
    <t>  </t>
  </si>
  <si>
    <t>Depreciation and amortisation </t>
  </si>
  <si>
    <t>Effect of exchange rate fluctuations </t>
  </si>
  <si>
    <t>Finance income </t>
  </si>
  <si>
    <t>Finance expense </t>
  </si>
  <si>
    <t>Movement in environmental obligations </t>
  </si>
  <si>
    <t>Fair value adjustment on provisionally priced revenue </t>
  </si>
  <si>
    <t>Share grants vested </t>
  </si>
  <si>
    <t>Net realisable value inventory adjustment </t>
  </si>
  <si>
    <t>Inventories </t>
  </si>
  <si>
    <t>Trade and other receivables </t>
  </si>
  <si>
    <t>Trade and other payables </t>
  </si>
  <si>
    <t>Finance income received </t>
  </si>
  <si>
    <t>Finance cost paid </t>
  </si>
  <si>
    <t>Dividend from associate </t>
  </si>
  <si>
    <t>Taxation paid </t>
  </si>
  <si>
    <t>Dividends paid </t>
  </si>
  <si>
    <t>Repayment of capital portion of lease liabilities </t>
  </si>
  <si>
    <t>Cash and cash equivalents at the beginning of the period </t>
  </si>
  <si>
    <t>Condensed consolidated statement of cash flows</t>
  </si>
  <si>
    <r>
      <t>For the six months ended</t>
    </r>
    <r>
      <rPr>
        <sz val="11"/>
        <color indexed="53"/>
        <rFont val="Calibri"/>
        <family val="2"/>
      </rPr>
      <t> </t>
    </r>
  </si>
  <si>
    <r>
      <t>Profit before taxation</t>
    </r>
    <r>
      <rPr>
        <sz val="11"/>
        <color indexed="8"/>
        <rFont val="Calibri"/>
        <family val="2"/>
      </rPr>
      <t> </t>
    </r>
  </si>
  <si>
    <r>
      <t>Changes in working capital:</t>
    </r>
    <r>
      <rPr>
        <sz val="11"/>
        <color indexed="8"/>
        <rFont val="Calibri"/>
        <family val="2"/>
      </rPr>
      <t> </t>
    </r>
  </si>
  <si>
    <t>30 June 2024
Unaudited
R’000</t>
  </si>
  <si>
    <t>Proceeds on disposal of property, plant and equipment</t>
  </si>
  <si>
    <t>Profit on sale of property, plant and equipment</t>
  </si>
  <si>
    <t>Asset held for sale</t>
  </si>
  <si>
    <t xml:space="preserve">Acquisition of property, plant and equipment - sustaining </t>
  </si>
  <si>
    <t xml:space="preserve">Acquisition of property, plant and equipment - expansionary </t>
  </si>
  <si>
    <t>Effect of foreign exchange rate movement on cash balances </t>
  </si>
  <si>
    <t>Impairments</t>
  </si>
  <si>
    <t>Other non-cash movement </t>
  </si>
  <si>
    <t>-</t>
  </si>
  <si>
    <t>Movement in long-term receivable</t>
  </si>
  <si>
    <t>30 June 2025
Unaudited
R’000</t>
  </si>
  <si>
    <t>Share-based payment (credit)/expense </t>
  </si>
  <si>
    <t>Income from equity-accounted investment </t>
  </si>
  <si>
    <t>Movement in other long term receivables</t>
  </si>
  <si>
    <r>
      <rPr>
        <b/>
        <sz val="11"/>
        <rFont val="Calibri"/>
        <family val="2"/>
        <scheme val="minor"/>
      </rPr>
      <t>Cash (utilised in)/generated from operating activities</t>
    </r>
    <r>
      <rPr>
        <sz val="11"/>
        <rFont val="Calibri"/>
        <family val="2"/>
      </rPr>
      <t> </t>
    </r>
  </si>
  <si>
    <r>
      <rPr>
        <b/>
        <sz val="11"/>
        <rFont val="Calibri"/>
        <family val="2"/>
        <scheme val="minor"/>
      </rPr>
      <t>Net cash (utilised in)/generated from operating activities</t>
    </r>
    <r>
      <rPr>
        <sz val="11"/>
        <rFont val="Calibri"/>
        <family val="2"/>
      </rPr>
      <t> </t>
    </r>
  </si>
  <si>
    <r>
      <rPr>
        <b/>
        <sz val="11"/>
        <rFont val="Calibri"/>
        <family val="2"/>
        <scheme val="minor"/>
      </rPr>
      <t>Net cash utilised in investing activities</t>
    </r>
    <r>
      <rPr>
        <sz val="11"/>
        <rFont val="Calibri"/>
        <family val="2"/>
      </rPr>
      <t> </t>
    </r>
  </si>
  <si>
    <r>
      <rPr>
        <b/>
        <sz val="11"/>
        <rFont val="Calibri"/>
        <family val="2"/>
        <scheme val="minor"/>
      </rPr>
      <t>Net cash utilised in financing activities</t>
    </r>
    <r>
      <rPr>
        <sz val="11"/>
        <rFont val="Calibri"/>
        <family val="2"/>
      </rPr>
      <t> </t>
    </r>
  </si>
  <si>
    <r>
      <t>Total cash movement for the period</t>
    </r>
    <r>
      <rPr>
        <sz val="11"/>
        <rFont val="Calibri"/>
        <family val="2"/>
      </rPr>
      <t> </t>
    </r>
  </si>
  <si>
    <r>
      <t>Total cash at 30 June</t>
    </r>
    <r>
      <rPr>
        <sz val="11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</si>
</sst>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53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D14E1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31F20"/>
      <name val="Calibri"/>
      <family val="2"/>
      <scheme val="minor"/>
    </font>
    <font>
      <sz val="16"/>
      <color theme="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14E1D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D14E1D"/>
      </bottom>
      <diagonal/>
    </border>
    <border>
      <left/>
      <right/>
      <top style="thick">
        <color theme="5" tint="-0.249977111117893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D5D7D8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rgb="FFD14E1D"/>
      </bottom>
      <diagonal/>
    </border>
    <border>
      <left/>
      <right/>
      <top/>
      <bottom style="medium">
        <color rgb="FFCE470A"/>
      </bottom>
      <diagonal/>
    </border>
    <border>
      <left/>
      <right/>
      <top style="thick">
        <color theme="5" tint="-0.249977111117893"/>
      </top>
      <bottom style="thick">
        <color theme="5" tint="-0.249977111117893"/>
      </bottom>
      <diagonal/>
    </border>
    <border>
      <left/>
      <right/>
      <top style="thin">
        <color theme="0" tint="-0.1499984740745262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right" wrapText="1"/>
    </xf>
    <xf numFmtId="0" fontId="6" fillId="0" borderId="2" xfId="0" applyFont="1" applyBorder="1" applyAlignment="1">
      <alignment vertical="top" wrapText="1"/>
    </xf>
    <xf numFmtId="164" fontId="7" fillId="2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3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vertical="top" wrapText="1"/>
    </xf>
    <xf numFmtId="164" fontId="4" fillId="0" borderId="8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top" wrapText="1"/>
    </xf>
    <xf numFmtId="164" fontId="4" fillId="0" borderId="9" xfId="0" applyNumberFormat="1" applyFont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0" fillId="0" borderId="12" xfId="0" applyBorder="1"/>
    <xf numFmtId="43" fontId="4" fillId="0" borderId="0" xfId="1" applyFont="1" applyFill="1" applyAlignment="1">
      <alignment horizontal="right" wrapText="1"/>
    </xf>
    <xf numFmtId="43" fontId="4" fillId="0" borderId="0" xfId="1" applyFont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0" fillId="0" borderId="14" xfId="0" applyBorder="1"/>
    <xf numFmtId="0" fontId="10" fillId="0" borderId="7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15BB-7C7B-48D0-974E-A7098652D480}">
  <sheetPr>
    <pageSetUpPr fitToPage="1"/>
  </sheetPr>
  <dimension ref="A2:E44"/>
  <sheetViews>
    <sheetView tabSelected="1" topLeftCell="A9" workbookViewId="0">
      <selection activeCell="J13" sqref="J13"/>
    </sheetView>
  </sheetViews>
  <sheetFormatPr defaultRowHeight="15" x14ac:dyDescent="0.25"/>
  <cols>
    <col min="1" max="1" width="61.7109375" bestFit="1" customWidth="1"/>
    <col min="2" max="2" width="1.7109375" customWidth="1"/>
    <col min="3" max="3" width="15.7109375" customWidth="1"/>
    <col min="4" max="4" width="1.7109375" customWidth="1"/>
    <col min="5" max="5" width="15.7109375" customWidth="1"/>
  </cols>
  <sheetData>
    <row r="2" spans="1:5" ht="15.75" thickBot="1" x14ac:dyDescent="0.3"/>
    <row r="3" spans="1:5" ht="15.6" customHeight="1" thickTop="1" thickBot="1" x14ac:dyDescent="0.3">
      <c r="A3" s="19"/>
      <c r="C3" s="27" t="s">
        <v>20</v>
      </c>
      <c r="D3" s="27"/>
      <c r="E3" s="27"/>
    </row>
    <row r="4" spans="1:5" ht="15.6" customHeight="1" x14ac:dyDescent="0.25">
      <c r="A4" s="28" t="s">
        <v>19</v>
      </c>
      <c r="B4" s="28"/>
      <c r="C4" s="28"/>
      <c r="D4" s="26"/>
      <c r="E4" s="26"/>
    </row>
    <row r="5" spans="1:5" ht="45.75" thickBot="1" x14ac:dyDescent="0.3">
      <c r="B5" s="1"/>
      <c r="C5" s="29" t="s">
        <v>34</v>
      </c>
      <c r="D5" s="1"/>
      <c r="E5" s="1" t="s">
        <v>23</v>
      </c>
    </row>
    <row r="6" spans="1:5" ht="15" customHeight="1" thickTop="1" x14ac:dyDescent="0.25">
      <c r="A6" s="2" t="s">
        <v>21</v>
      </c>
      <c r="B6" s="1" t="s">
        <v>0</v>
      </c>
      <c r="C6" s="3">
        <v>305822</v>
      </c>
      <c r="D6" s="4"/>
      <c r="E6" s="5">
        <v>1003112</v>
      </c>
    </row>
    <row r="7" spans="1:5" ht="15" customHeight="1" x14ac:dyDescent="0.25">
      <c r="A7" s="6" t="s">
        <v>1</v>
      </c>
      <c r="B7" s="1" t="s">
        <v>0</v>
      </c>
      <c r="C7" s="3">
        <v>105960</v>
      </c>
      <c r="D7" s="4"/>
      <c r="E7" s="4">
        <v>168702</v>
      </c>
    </row>
    <row r="8" spans="1:5" ht="15" customHeight="1" x14ac:dyDescent="0.25">
      <c r="A8" s="6" t="s">
        <v>30</v>
      </c>
      <c r="B8" s="1"/>
      <c r="C8" s="3">
        <v>112800</v>
      </c>
      <c r="D8" s="4"/>
      <c r="E8" s="20">
        <v>0</v>
      </c>
    </row>
    <row r="9" spans="1:5" ht="15" customHeight="1" x14ac:dyDescent="0.25">
      <c r="A9" s="6" t="s">
        <v>2</v>
      </c>
      <c r="B9" s="1" t="s">
        <v>0</v>
      </c>
      <c r="C9" s="3">
        <v>89699</v>
      </c>
      <c r="D9" s="4"/>
      <c r="E9" s="4">
        <v>-5682</v>
      </c>
    </row>
    <row r="10" spans="1:5" ht="15" customHeight="1" x14ac:dyDescent="0.25">
      <c r="A10" s="6" t="s">
        <v>5</v>
      </c>
      <c r="B10" s="1" t="s">
        <v>0</v>
      </c>
      <c r="C10" s="3">
        <v>5306</v>
      </c>
      <c r="D10" s="4"/>
      <c r="E10" s="4">
        <v>-11923</v>
      </c>
    </row>
    <row r="11" spans="1:5" ht="15" customHeight="1" x14ac:dyDescent="0.25">
      <c r="A11" s="6" t="s">
        <v>36</v>
      </c>
      <c r="B11" s="1" t="s">
        <v>0</v>
      </c>
      <c r="C11" s="3">
        <v>-5171</v>
      </c>
      <c r="D11" s="4"/>
      <c r="E11" s="4">
        <v>-10971</v>
      </c>
    </row>
    <row r="12" spans="1:5" ht="15" customHeight="1" x14ac:dyDescent="0.25">
      <c r="A12" s="6" t="s">
        <v>31</v>
      </c>
      <c r="B12" s="1" t="s">
        <v>0</v>
      </c>
      <c r="C12" s="3">
        <v>-2283</v>
      </c>
      <c r="D12" s="4"/>
      <c r="E12" s="20">
        <v>0</v>
      </c>
    </row>
    <row r="13" spans="1:5" ht="15" customHeight="1" x14ac:dyDescent="0.25">
      <c r="A13" s="6" t="s">
        <v>25</v>
      </c>
      <c r="B13" s="1"/>
      <c r="C13" s="3">
        <v>-124</v>
      </c>
      <c r="D13" s="4"/>
      <c r="E13" s="4">
        <v>-19395</v>
      </c>
    </row>
    <row r="14" spans="1:5" ht="15" customHeight="1" x14ac:dyDescent="0.25">
      <c r="A14" s="6" t="s">
        <v>26</v>
      </c>
      <c r="B14" s="1"/>
      <c r="C14" s="3" t="s">
        <v>32</v>
      </c>
      <c r="D14" s="4"/>
      <c r="E14" s="4">
        <v>13098</v>
      </c>
    </row>
    <row r="15" spans="1:5" ht="15" customHeight="1" x14ac:dyDescent="0.25">
      <c r="A15" s="6" t="s">
        <v>6</v>
      </c>
      <c r="B15" s="1" t="s">
        <v>0</v>
      </c>
      <c r="C15" s="3">
        <v>-11571</v>
      </c>
      <c r="D15" s="4"/>
      <c r="E15" s="4">
        <v>-40405</v>
      </c>
    </row>
    <row r="16" spans="1:5" ht="15" customHeight="1" x14ac:dyDescent="0.25">
      <c r="A16" s="6" t="s">
        <v>33</v>
      </c>
      <c r="B16" s="1"/>
      <c r="C16" s="3">
        <v>5540</v>
      </c>
      <c r="D16" s="4"/>
      <c r="E16" s="20">
        <v>0</v>
      </c>
    </row>
    <row r="17" spans="1:5" ht="15" customHeight="1" x14ac:dyDescent="0.25">
      <c r="A17" s="6" t="s">
        <v>7</v>
      </c>
      <c r="B17" s="1" t="s">
        <v>0</v>
      </c>
      <c r="C17" s="3">
        <v>-11214</v>
      </c>
      <c r="D17" s="4"/>
      <c r="E17" s="4">
        <v>-15283</v>
      </c>
    </row>
    <row r="18" spans="1:5" ht="15" customHeight="1" x14ac:dyDescent="0.25">
      <c r="A18" s="6" t="s">
        <v>35</v>
      </c>
      <c r="B18" s="1" t="s">
        <v>0</v>
      </c>
      <c r="C18" s="3">
        <v>-1225</v>
      </c>
      <c r="D18" s="4"/>
      <c r="E18" s="4">
        <v>11944</v>
      </c>
    </row>
    <row r="19" spans="1:5" ht="15" customHeight="1" x14ac:dyDescent="0.25">
      <c r="A19" s="6" t="s">
        <v>3</v>
      </c>
      <c r="B19" s="1" t="s">
        <v>0</v>
      </c>
      <c r="C19" s="3">
        <v>-20432</v>
      </c>
      <c r="D19" s="4"/>
      <c r="E19" s="4">
        <v>-30460</v>
      </c>
    </row>
    <row r="20" spans="1:5" ht="15" customHeight="1" x14ac:dyDescent="0.25">
      <c r="A20" s="6" t="s">
        <v>4</v>
      </c>
      <c r="B20" s="1" t="s">
        <v>0</v>
      </c>
      <c r="C20" s="3">
        <v>653</v>
      </c>
      <c r="D20" s="4"/>
      <c r="E20" s="4">
        <v>679</v>
      </c>
    </row>
    <row r="21" spans="1:5" ht="15" customHeight="1" x14ac:dyDescent="0.25">
      <c r="A21" s="6" t="s">
        <v>8</v>
      </c>
      <c r="B21" s="1" t="s">
        <v>0</v>
      </c>
      <c r="C21" s="3">
        <v>1580</v>
      </c>
      <c r="D21" s="4"/>
      <c r="E21" s="4">
        <v>724</v>
      </c>
    </row>
    <row r="22" spans="1:5" ht="15" customHeight="1" x14ac:dyDescent="0.25">
      <c r="A22" s="7" t="s">
        <v>22</v>
      </c>
      <c r="B22" s="1" t="s">
        <v>0</v>
      </c>
      <c r="C22" s="3"/>
      <c r="D22" s="4"/>
      <c r="E22" s="4"/>
    </row>
    <row r="23" spans="1:5" ht="15" customHeight="1" x14ac:dyDescent="0.25">
      <c r="A23" s="6" t="s">
        <v>9</v>
      </c>
      <c r="B23" s="1" t="s">
        <v>0</v>
      </c>
      <c r="C23" s="3">
        <v>-679160</v>
      </c>
      <c r="D23" s="4"/>
      <c r="E23" s="4">
        <v>249251</v>
      </c>
    </row>
    <row r="24" spans="1:5" ht="15" customHeight="1" x14ac:dyDescent="0.25">
      <c r="A24" s="6" t="s">
        <v>10</v>
      </c>
      <c r="B24" s="1" t="s">
        <v>0</v>
      </c>
      <c r="C24" s="3">
        <v>118411</v>
      </c>
      <c r="D24" s="4"/>
      <c r="E24" s="4">
        <v>-247299</v>
      </c>
    </row>
    <row r="25" spans="1:5" ht="15" customHeight="1" thickBot="1" x14ac:dyDescent="0.3">
      <c r="A25" s="6" t="s">
        <v>11</v>
      </c>
      <c r="B25" s="8" t="s">
        <v>0</v>
      </c>
      <c r="C25" s="3">
        <v>-173230</v>
      </c>
      <c r="D25" s="9"/>
      <c r="E25" s="4">
        <v>-56650</v>
      </c>
    </row>
    <row r="26" spans="1:5" ht="15" customHeight="1" thickBot="1" x14ac:dyDescent="0.3">
      <c r="A26" s="23" t="s">
        <v>38</v>
      </c>
      <c r="B26" s="8" t="s">
        <v>0</v>
      </c>
      <c r="C26" s="15">
        <f>SUM(C6:C25)</f>
        <v>-158639</v>
      </c>
      <c r="D26" s="9"/>
      <c r="E26" s="10">
        <f>SUM(E6:E25)</f>
        <v>1009442</v>
      </c>
    </row>
    <row r="27" spans="1:5" ht="15" customHeight="1" x14ac:dyDescent="0.25">
      <c r="A27" s="11" t="s">
        <v>12</v>
      </c>
      <c r="B27" s="1" t="s">
        <v>0</v>
      </c>
      <c r="C27" s="3">
        <v>23156</v>
      </c>
      <c r="D27" s="4"/>
      <c r="E27" s="12">
        <v>30506</v>
      </c>
    </row>
    <row r="28" spans="1:5" ht="15" customHeight="1" x14ac:dyDescent="0.25">
      <c r="A28" s="6" t="s">
        <v>13</v>
      </c>
      <c r="B28" s="1" t="s">
        <v>0</v>
      </c>
      <c r="C28" s="3">
        <v>-974</v>
      </c>
      <c r="D28" s="4"/>
      <c r="E28" s="4">
        <v>-1139</v>
      </c>
    </row>
    <row r="29" spans="1:5" ht="15" customHeight="1" x14ac:dyDescent="0.25">
      <c r="A29" s="6" t="s">
        <v>14</v>
      </c>
      <c r="B29" s="1" t="s">
        <v>0</v>
      </c>
      <c r="C29" s="3">
        <v>639</v>
      </c>
      <c r="D29" s="4"/>
      <c r="E29" s="21">
        <v>0</v>
      </c>
    </row>
    <row r="30" spans="1:5" ht="15" customHeight="1" thickBot="1" x14ac:dyDescent="0.3">
      <c r="A30" s="13" t="s">
        <v>15</v>
      </c>
      <c r="B30" s="8" t="s">
        <v>0</v>
      </c>
      <c r="C30" s="3">
        <v>-24144</v>
      </c>
      <c r="D30" s="9"/>
      <c r="E30" s="14">
        <v>-186967</v>
      </c>
    </row>
    <row r="31" spans="1:5" ht="15" customHeight="1" thickBot="1" x14ac:dyDescent="0.3">
      <c r="A31" s="24" t="s">
        <v>39</v>
      </c>
      <c r="B31" s="8" t="s">
        <v>0</v>
      </c>
      <c r="C31" s="15">
        <f>SUM(C26:C30)</f>
        <v>-159962</v>
      </c>
      <c r="D31" s="9"/>
      <c r="E31" s="14">
        <f>SUM(E26:E30)</f>
        <v>851842</v>
      </c>
    </row>
    <row r="32" spans="1:5" ht="15" customHeight="1" x14ac:dyDescent="0.25">
      <c r="A32" s="6" t="s">
        <v>27</v>
      </c>
      <c r="B32" s="1" t="s">
        <v>0</v>
      </c>
      <c r="C32" s="3">
        <v>-189409</v>
      </c>
      <c r="D32" s="4"/>
      <c r="E32" s="4">
        <v>-225955</v>
      </c>
    </row>
    <row r="33" spans="1:5" ht="15" customHeight="1" thickBot="1" x14ac:dyDescent="0.3">
      <c r="A33" s="6" t="s">
        <v>28</v>
      </c>
      <c r="B33" s="8" t="s">
        <v>0</v>
      </c>
      <c r="C33" s="3">
        <v>-14095</v>
      </c>
      <c r="D33" s="9"/>
      <c r="E33" s="4">
        <v>-27267</v>
      </c>
    </row>
    <row r="34" spans="1:5" ht="15" customHeight="1" thickBot="1" x14ac:dyDescent="0.3">
      <c r="A34" s="6" t="s">
        <v>24</v>
      </c>
      <c r="B34" s="8"/>
      <c r="C34" s="3">
        <v>142</v>
      </c>
      <c r="D34" s="9"/>
      <c r="E34" s="22">
        <v>8227</v>
      </c>
    </row>
    <row r="35" spans="1:5" ht="15" customHeight="1" thickBot="1" x14ac:dyDescent="0.3">
      <c r="A35" s="6" t="s">
        <v>37</v>
      </c>
      <c r="B35" s="8"/>
      <c r="C35" s="3">
        <v>597</v>
      </c>
      <c r="D35" s="9"/>
      <c r="E35" s="22">
        <v>199</v>
      </c>
    </row>
    <row r="36" spans="1:5" ht="15" customHeight="1" thickBot="1" x14ac:dyDescent="0.3">
      <c r="A36" s="23" t="s">
        <v>40</v>
      </c>
      <c r="B36" s="8" t="s">
        <v>0</v>
      </c>
      <c r="C36" s="15">
        <f>SUM(C32:C35)</f>
        <v>-202765</v>
      </c>
      <c r="D36" s="9"/>
      <c r="E36" s="10">
        <f>SUM(E32:E35)</f>
        <v>-244796</v>
      </c>
    </row>
    <row r="37" spans="1:5" ht="15" customHeight="1" x14ac:dyDescent="0.25">
      <c r="A37" s="6" t="s">
        <v>16</v>
      </c>
      <c r="B37" s="1" t="s">
        <v>0</v>
      </c>
      <c r="C37" s="3">
        <v>-200069</v>
      </c>
      <c r="D37" s="4"/>
      <c r="E37" s="4">
        <v>-549393</v>
      </c>
    </row>
    <row r="38" spans="1:5" ht="15" customHeight="1" thickBot="1" x14ac:dyDescent="0.3">
      <c r="A38" s="6" t="s">
        <v>17</v>
      </c>
      <c r="B38" s="8" t="s">
        <v>0</v>
      </c>
      <c r="C38" s="3">
        <v>-551</v>
      </c>
      <c r="D38" s="9"/>
      <c r="E38" s="4">
        <v>-1901</v>
      </c>
    </row>
    <row r="39" spans="1:5" ht="15" customHeight="1" thickBot="1" x14ac:dyDescent="0.3">
      <c r="A39" s="23" t="s">
        <v>41</v>
      </c>
      <c r="B39" s="8" t="s">
        <v>0</v>
      </c>
      <c r="C39" s="15">
        <f>SUM(C37:C38)</f>
        <v>-200620</v>
      </c>
      <c r="D39" s="9"/>
      <c r="E39" s="10">
        <f>SUM(E37:E38)</f>
        <v>-551294</v>
      </c>
    </row>
    <row r="40" spans="1:5" ht="15" customHeight="1" x14ac:dyDescent="0.25">
      <c r="A40" s="25" t="s">
        <v>42</v>
      </c>
      <c r="B40" s="1" t="s">
        <v>0</v>
      </c>
      <c r="C40" s="3">
        <f>C31+C36+C39</f>
        <v>-563347</v>
      </c>
      <c r="D40" s="4"/>
      <c r="E40" s="4">
        <f>E31+E36+E39</f>
        <v>55752</v>
      </c>
    </row>
    <row r="41" spans="1:5" ht="15" customHeight="1" x14ac:dyDescent="0.25">
      <c r="A41" s="6" t="s">
        <v>18</v>
      </c>
      <c r="B41" s="1" t="s">
        <v>0</v>
      </c>
      <c r="C41" s="3">
        <v>1794911</v>
      </c>
      <c r="D41" s="4"/>
      <c r="E41" s="4">
        <v>1655807</v>
      </c>
    </row>
    <row r="42" spans="1:5" ht="15" customHeight="1" thickBot="1" x14ac:dyDescent="0.3">
      <c r="A42" s="6" t="s">
        <v>29</v>
      </c>
      <c r="B42" s="8" t="s">
        <v>0</v>
      </c>
      <c r="C42" s="3">
        <f>-C9</f>
        <v>-89699</v>
      </c>
      <c r="D42" s="9"/>
      <c r="E42" s="14">
        <v>5682</v>
      </c>
    </row>
    <row r="43" spans="1:5" ht="15" customHeight="1" thickBot="1" x14ac:dyDescent="0.3">
      <c r="A43" s="32" t="s">
        <v>43</v>
      </c>
      <c r="B43" s="16" t="s">
        <v>0</v>
      </c>
      <c r="C43" s="17">
        <f>C40+C41+C42</f>
        <v>1141865</v>
      </c>
      <c r="D43" s="18"/>
      <c r="E43" s="30">
        <f>E40+E41+E42</f>
        <v>1717241</v>
      </c>
    </row>
    <row r="44" spans="1:5" x14ac:dyDescent="0.25">
      <c r="A44" s="31"/>
      <c r="E44" s="31"/>
    </row>
  </sheetData>
  <mergeCells count="2">
    <mergeCell ref="C3:E3"/>
    <mergeCell ref="A4:C4"/>
  </mergeCells>
  <pageMargins left="0.7" right="0.7" top="0.75" bottom="0.75" header="0.3" footer="0.3"/>
  <pageSetup scale="8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Bongani Cardwell Mathebula</dc:creator>
  <cp:lastModifiedBy>Vellie Mbhiza</cp:lastModifiedBy>
  <cp:lastPrinted>2025-08-07T10:55:11Z</cp:lastPrinted>
  <dcterms:created xsi:type="dcterms:W3CDTF">2023-08-03T11:36:01Z</dcterms:created>
  <dcterms:modified xsi:type="dcterms:W3CDTF">2025-08-12T08:13:55Z</dcterms:modified>
</cp:coreProperties>
</file>